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26" i="1"/>
  <c r="H62" i="1"/>
  <c r="H15" i="1"/>
  <c r="C71" i="1"/>
  <c r="C69" i="1"/>
  <c r="H38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<sst xmlns="http://schemas.openxmlformats.org/spreadsheetml/2006/main" count="69" uniqueCount="41">
  <si>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</si>
  <si>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</si>
  <si>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</si>
  <si>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</si>
  <si>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</si>
  <si>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</si>
  <si>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</si>
  <si>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</si>
  <si>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</si>
  <si>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</si>
  <si>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</si>
  <si>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</si>
  <si>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</si>
  <si>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</si>
  <si>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</si>
  <si>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</si>
  <si>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</si>
  <si>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</si>
  <si>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</si>
  <si>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</si>
  <si>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</si>
  <si>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</si>
  <si>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</si>
  <si>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</si>
  <si>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</si>
  <si>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</si>
  <si>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</si>
  <si>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</si>
  <si>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</si>
  <si>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</si>
  <si>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</si>
  <si>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</si>
  <si>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02.09.2025.godine Dom zdravlja Požarevac je izvršio plaćanje prema dobavljačima:</t>
  </si>
  <si>
    <t>Primljena i neutrošena participacija od 02.09.2025</t>
  </si>
  <si>
    <t xml:space="preserve">Dana: 02.09.2025 </t>
  </si>
  <si>
    <t>Teamedical</t>
  </si>
  <si>
    <t>Elektroprivreda Srbije</t>
  </si>
  <si>
    <t>2002-07001429-25</t>
  </si>
  <si>
    <t>KOM400493024</t>
  </si>
  <si>
    <t>UKUPNO REAGENSI- DIREKTNA PLAĆANJA</t>
  </si>
  <si>
    <t>UKUPNO ENERGENTI- DIREKTNA PLAĆANJA KPP 06C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</si>
</sst>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4" fontId="9" fillId="0" borderId="1" xfId="2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8" fillId="0" borderId="1" xfId="2" applyFont="1" applyFill="1" applyBorder="1"/>
    <xf numFmtId="4" fontId="10" fillId="0" borderId="1" xfId="0" applyNumberFormat="1" applyFont="1" applyFill="1" applyBorder="1" applyAlignment="1">
      <alignment horizontal="right"/>
    </xf>
    <xf numFmtId="4" fontId="11" fillId="0" borderId="1" xfId="0" applyNumberFormat="1" applyFont="1" applyFill="1" applyBorder="1" applyAlignment="1">
      <alignment horizontal="right"/>
    </xf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2" applyNumberFormat="1" applyFont="1" applyFill="1" applyBorder="1"/>
    <xf numFmtId="4" fontId="9" fillId="0" borderId="1" xfId="2" applyNumberFormat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tabSelected="1" topLeftCell="B31" zoomScaleNormal="100" workbookViewId="0">
      <selection activeCell="H41" sqref="H41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9"/>
      <c r="J7" s="9"/>
    </row>
    <row r="8" spans="2:15" x14ac:dyDescent="0.25">
      <c r="B8" s="34" t="s">
        <v>34</v>
      </c>
      <c r="C8" s="34"/>
      <c r="D8" s="34"/>
      <c r="E8" s="34"/>
      <c r="F8" s="34"/>
      <c r="G8" s="34"/>
      <c r="H8" s="34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2" t="s">
        <v>4</v>
      </c>
      <c r="C11" s="43"/>
      <c r="D11" s="43"/>
      <c r="E11" s="43"/>
      <c r="F11" s="44"/>
      <c r="G11" s="23" t="s">
        <v>5</v>
      </c>
      <c r="H11" s="23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45902</v>
      </c>
      <c r="H12" s="12">
        <v>1739447.88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9" t="s">
        <v>8</v>
      </c>
      <c r="C13" s="39"/>
      <c r="D13" s="39"/>
      <c r="E13" s="39"/>
      <c r="F13" s="39"/>
      <c r="G13" s="15">
        <v>45902</v>
      </c>
      <c r="H13" s="1">
        <f>H14+H31-H39-H55</f>
        <v>591114.25</v>
      </c>
      <c r="I13" s="9"/>
      <c r="J13" s="9"/>
      <c r="K13" s="7"/>
      <c r="L13" s="7"/>
      <c r="M13" s="21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6">
        <v>45902</v>
      </c>
      <c r="H14" s="2">
        <f>SUM(H15:H30)</f>
        <v>3882709.72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f>39499226.79-39497520.54</f>
        <v>1706.25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2740719.6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618356.43999999994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</f>
        <v>359995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+3650-11844.21+750+6050+2450-118.47-6720.3+3250+7100+1450+6250+3150-6+250+6450+4450-6+5150+2950-16906+7200+3550-158.1-129.62+500+7100+6450-374+550+5000+1900</f>
        <v>161932.42999999996</v>
      </c>
      <c r="I30" s="24"/>
      <c r="J30" s="9"/>
      <c r="K30" s="6"/>
      <c r="L30" s="6"/>
    </row>
    <row r="31" spans="2:13" x14ac:dyDescent="0.25">
      <c r="B31" s="35" t="s">
        <v>21</v>
      </c>
      <c r="C31" s="36"/>
      <c r="D31" s="36"/>
      <c r="E31" s="36"/>
      <c r="F31" s="37"/>
      <c r="G31" s="16">
        <v>45902</v>
      </c>
      <c r="H31" s="2">
        <f>H32+H33+H34+H35+H37+H38+H36</f>
        <v>110416.78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</f>
        <v>3004.7799999999916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7347+8071+11176+74506+6312</f>
        <v>107412</v>
      </c>
      <c r="I38" s="9"/>
      <c r="J38" s="9"/>
      <c r="K38" s="6"/>
    </row>
    <row r="39" spans="2:12" x14ac:dyDescent="0.25">
      <c r="B39" s="48" t="s">
        <v>22</v>
      </c>
      <c r="C39" s="49"/>
      <c r="D39" s="49"/>
      <c r="E39" s="49"/>
      <c r="F39" s="50"/>
      <c r="G39" s="19">
        <v>45902</v>
      </c>
      <c r="H39" s="3">
        <f>SUM(H40:H54)</f>
        <v>3402012.25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1706.25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2740719.6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618356.43999999994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41223.96+6</f>
        <v>41229.96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48" t="s">
        <v>23</v>
      </c>
      <c r="C55" s="49"/>
      <c r="D55" s="49"/>
      <c r="E55" s="49"/>
      <c r="F55" s="50"/>
      <c r="G55" s="19">
        <v>45902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51" t="s">
        <v>24</v>
      </c>
      <c r="C62" s="52"/>
      <c r="D62" s="52"/>
      <c r="E62" s="52"/>
      <c r="F62" s="53"/>
      <c r="G62" s="20">
        <v>45902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</f>
        <v>1148333.6300000001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45" t="s">
        <v>26</v>
      </c>
      <c r="C64" s="46"/>
      <c r="D64" s="46"/>
      <c r="E64" s="46"/>
      <c r="F64" s="47"/>
      <c r="G64" s="18"/>
      <c r="H64" s="5">
        <f>H14+H31-H39-H55+H62-H63</f>
        <v>1739447.8800000001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4" t="s">
        <v>32</v>
      </c>
      <c r="C66" s="54"/>
      <c r="D66" s="54"/>
      <c r="E66" s="13"/>
      <c r="F66" s="13"/>
      <c r="G66" s="7"/>
      <c r="H66" s="11"/>
      <c r="I66" s="9"/>
      <c r="J66" s="9"/>
      <c r="K66" s="6"/>
    </row>
    <row r="68" spans="2:11" x14ac:dyDescent="0.25">
      <c r="B68" s="55" t="s">
        <v>35</v>
      </c>
      <c r="C68" s="57">
        <v>2740719.6</v>
      </c>
      <c r="D68" s="55" t="s">
        <v>37</v>
      </c>
    </row>
    <row r="69" spans="2:11" x14ac:dyDescent="0.25">
      <c r="B69" s="62" t="s">
        <v>39</v>
      </c>
      <c r="C69" s="58">
        <f>SUM(C68)</f>
        <v>2740719.6</v>
      </c>
      <c r="D69" s="55"/>
    </row>
    <row r="70" spans="2:11" x14ac:dyDescent="0.25">
      <c r="B70" s="56" t="s">
        <v>36</v>
      </c>
      <c r="C70" s="59">
        <v>618356.43999999994</v>
      </c>
      <c r="D70" s="60" t="s">
        <v>38</v>
      </c>
    </row>
    <row r="71" spans="2:11" x14ac:dyDescent="0.25">
      <c r="B71" s="28" t="s">
        <v>40</v>
      </c>
      <c r="C71" s="61">
        <f>C70</f>
        <v>618356.43999999994</v>
      </c>
      <c r="D71" s="60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2025-09-03T05:35:38Z</dcterms:modified>
  <cp:category/>
  <cp:contentStatus/>
</cp:coreProperties>
</file>